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9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nas\Downloads\"/>
    </mc:Choice>
  </mc:AlternateContent>
  <bookViews>
    <workbookView xWindow="324" yWindow="144" windowWidth="16104" windowHeight="9096" xr2:uid="{00000000-000D-0000-FFFF-FFFF00000000}"/>
  </bookViews>
  <sheets>
    <sheet name="1. Top 10 fleets of the world" sheetId="1" r:id="rId1"/>
    <sheet name="2. Total fleet development" sheetId="2" r:id="rId2"/>
    <sheet name="3. Fleet composition" sheetId="6" r:id="rId3"/>
    <sheet name="4. Average age development" sheetId="4" r:id="rId4"/>
    <sheet name="5. og 6. Orderbook" sheetId="5" r:id="rId5"/>
  </sheets>
  <calcPr calcId="171027"/>
</workbook>
</file>

<file path=xl/calcChain.xml><?xml version="1.0" encoding="utf-8"?>
<calcChain xmlns="http://schemas.openxmlformats.org/spreadsheetml/2006/main">
  <c r="B25" i="5" l="1"/>
  <c r="B12" i="5"/>
  <c r="L15" i="1" l="1"/>
  <c r="L14" i="1"/>
  <c r="L13" i="1"/>
  <c r="L12" i="1"/>
  <c r="L11" i="1"/>
  <c r="L10" i="1"/>
  <c r="L9" i="1"/>
  <c r="L8" i="1"/>
  <c r="L7" i="1"/>
  <c r="L6" i="1"/>
  <c r="F36" i="2" l="1"/>
  <c r="F6" i="2" l="1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C22" i="1" l="1"/>
  <c r="D22" i="1"/>
  <c r="E22" i="1"/>
  <c r="F22" i="1"/>
  <c r="G22" i="1"/>
  <c r="H22" i="1"/>
  <c r="I22" i="1"/>
  <c r="J22" i="1"/>
  <c r="K22" i="1"/>
  <c r="C23" i="1"/>
  <c r="D23" i="1"/>
  <c r="E23" i="1"/>
  <c r="F23" i="1"/>
  <c r="G23" i="1"/>
  <c r="H23" i="1"/>
  <c r="I23" i="1"/>
  <c r="J23" i="1"/>
  <c r="K23" i="1"/>
  <c r="C24" i="1"/>
  <c r="L24" i="1" s="1"/>
  <c r="D24" i="1"/>
  <c r="E24" i="1"/>
  <c r="F24" i="1"/>
  <c r="G24" i="1"/>
  <c r="H24" i="1"/>
  <c r="I24" i="1"/>
  <c r="J24" i="1"/>
  <c r="K24" i="1"/>
  <c r="C25" i="1"/>
  <c r="D25" i="1"/>
  <c r="E25" i="1"/>
  <c r="F25" i="1"/>
  <c r="G25" i="1"/>
  <c r="H25" i="1"/>
  <c r="I25" i="1"/>
  <c r="J25" i="1"/>
  <c r="K25" i="1"/>
  <c r="C26" i="1"/>
  <c r="D26" i="1"/>
  <c r="E26" i="1"/>
  <c r="F26" i="1"/>
  <c r="G26" i="1"/>
  <c r="H26" i="1"/>
  <c r="I26" i="1"/>
  <c r="J26" i="1"/>
  <c r="K26" i="1"/>
  <c r="C27" i="1"/>
  <c r="D27" i="1"/>
  <c r="E27" i="1"/>
  <c r="F27" i="1"/>
  <c r="G27" i="1"/>
  <c r="H27" i="1"/>
  <c r="I27" i="1"/>
  <c r="J27" i="1"/>
  <c r="K27" i="1"/>
  <c r="C28" i="1"/>
  <c r="D28" i="1"/>
  <c r="E28" i="1"/>
  <c r="F28" i="1"/>
  <c r="G28" i="1"/>
  <c r="H28" i="1"/>
  <c r="I28" i="1"/>
  <c r="J28" i="1"/>
  <c r="K28" i="1"/>
  <c r="C29" i="1"/>
  <c r="D29" i="1"/>
  <c r="E29" i="1"/>
  <c r="F29" i="1"/>
  <c r="G29" i="1"/>
  <c r="H29" i="1"/>
  <c r="I29" i="1"/>
  <c r="J29" i="1"/>
  <c r="K29" i="1"/>
  <c r="C30" i="1"/>
  <c r="D30" i="1"/>
  <c r="E30" i="1"/>
  <c r="F30" i="1"/>
  <c r="G30" i="1"/>
  <c r="H30" i="1"/>
  <c r="I30" i="1"/>
  <c r="J30" i="1"/>
  <c r="K30" i="1"/>
  <c r="C31" i="1"/>
  <c r="D31" i="1"/>
  <c r="E31" i="1"/>
  <c r="F31" i="1"/>
  <c r="G31" i="1"/>
  <c r="H31" i="1"/>
  <c r="I31" i="1"/>
  <c r="J31" i="1"/>
  <c r="K31" i="1"/>
  <c r="B23" i="1"/>
  <c r="B24" i="1"/>
  <c r="B25" i="1"/>
  <c r="B26" i="1"/>
  <c r="B27" i="1"/>
  <c r="B28" i="1"/>
  <c r="B29" i="1"/>
  <c r="B30" i="1"/>
  <c r="B31" i="1"/>
  <c r="B22" i="1"/>
  <c r="L29" i="1" l="1"/>
  <c r="L26" i="1"/>
  <c r="L28" i="1"/>
  <c r="L30" i="1"/>
  <c r="L25" i="1"/>
  <c r="L22" i="1"/>
  <c r="L31" i="1"/>
  <c r="L27" i="1"/>
  <c r="L23" i="1"/>
  <c r="D17" i="6" l="1"/>
  <c r="C17" i="6"/>
  <c r="B17" i="6"/>
  <c r="E15" i="6"/>
  <c r="E14" i="6"/>
  <c r="E13" i="6"/>
  <c r="E12" i="6"/>
  <c r="E11" i="6"/>
  <c r="E10" i="6"/>
  <c r="E9" i="6"/>
  <c r="E8" i="6"/>
  <c r="E7" i="6"/>
  <c r="E17" i="6" l="1"/>
</calcChain>
</file>

<file path=xl/sharedStrings.xml><?xml version="1.0" encoding="utf-8"?>
<sst xmlns="http://schemas.openxmlformats.org/spreadsheetml/2006/main" count="132" uniqueCount="61">
  <si>
    <t>Offshore</t>
  </si>
  <si>
    <t>Other segments</t>
  </si>
  <si>
    <t>Chemical</t>
  </si>
  <si>
    <t>Dry bulk</t>
  </si>
  <si>
    <t>Container</t>
  </si>
  <si>
    <t>Liquified gas (LNG and LPG)</t>
  </si>
  <si>
    <t>General cargo</t>
  </si>
  <si>
    <t>Ro-ro cargo</t>
  </si>
  <si>
    <t>Crude oil</t>
  </si>
  <si>
    <t>Oil products</t>
  </si>
  <si>
    <t>Total</t>
  </si>
  <si>
    <t>Greece</t>
  </si>
  <si>
    <t>Japan</t>
  </si>
  <si>
    <t>China</t>
  </si>
  <si>
    <t>Germany</t>
  </si>
  <si>
    <t>Norway</t>
  </si>
  <si>
    <t>Singapore</t>
  </si>
  <si>
    <t>Source: Menon Economics</t>
  </si>
  <si>
    <t>NOR</t>
  </si>
  <si>
    <t>NIS</t>
  </si>
  <si>
    <t>Foreign flags</t>
  </si>
  <si>
    <t>2015</t>
  </si>
  <si>
    <t>2016</t>
  </si>
  <si>
    <t>2017</t>
  </si>
  <si>
    <t>Year</t>
  </si>
  <si>
    <t xml:space="preserve">NOR </t>
  </si>
  <si>
    <t xml:space="preserve">NIS </t>
  </si>
  <si>
    <t>Norwegian flag</t>
  </si>
  <si>
    <t>Number of ships</t>
  </si>
  <si>
    <t>Source: Norwegian Shipowners' Association</t>
  </si>
  <si>
    <t>Ships over  100 gt.</t>
  </si>
  <si>
    <t>Total number of ships</t>
  </si>
  <si>
    <t>Offshore service</t>
  </si>
  <si>
    <t>Other dry cargo vessels</t>
  </si>
  <si>
    <t>Chemical tankers</t>
  </si>
  <si>
    <t>Gas tankers</t>
  </si>
  <si>
    <t>Bulk carriers</t>
  </si>
  <si>
    <t>Other oil tankers</t>
  </si>
  <si>
    <t>Shuttle-/storage tankers</t>
  </si>
  <si>
    <t>Passenger vessels/ferries</t>
  </si>
  <si>
    <t>Combined carriers</t>
  </si>
  <si>
    <t>Date</t>
  </si>
  <si>
    <t xml:space="preserve"> 1.1</t>
  </si>
  <si>
    <t xml:space="preserve">  1.1</t>
  </si>
  <si>
    <t>Norwegian-controlled foreign-going fleet by number of ships</t>
  </si>
  <si>
    <t>Average age of vessels in the Norwegian-controlled foreign-going fleet</t>
  </si>
  <si>
    <t>Weighted by gt.</t>
  </si>
  <si>
    <t>Norwegian-controlled foreign-going fleet composition as of 1 January 2018, by number of ships</t>
  </si>
  <si>
    <t>USA</t>
  </si>
  <si>
    <t>S-Korea</t>
  </si>
  <si>
    <t>Hong Kong</t>
  </si>
  <si>
    <t>Top 10 merchant fleets of the world by market value in bill. USD by segments as of 2017</t>
  </si>
  <si>
    <t>Total skip</t>
  </si>
  <si>
    <t>Norwegian-controlled foreign-going orderbook by type as of 1 January 2018</t>
  </si>
  <si>
    <t>Passenger vessels</t>
  </si>
  <si>
    <t>Oil tankers</t>
  </si>
  <si>
    <t>Norwegian-controlled foreign-going orderbook by country of built as of 1 January 2018</t>
  </si>
  <si>
    <t>South Korea</t>
  </si>
  <si>
    <t>Other countries (9)</t>
  </si>
  <si>
    <t>United kingdom</t>
  </si>
  <si>
    <t>United Kingdom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</si>
</sst>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 * #,##0.00_ ;_ * \-#,##0.00_ ;_ * &quot;-&quot;??_ ;_ @_ "/>
    <numFmt numFmtId="165" formatCode="_ * #,##0_ ;_ * \-#,##0_ ;_ * &quot;-&quot;??_ ;_ @_ "/>
    <numFmt numFmtId="166" formatCode="#,##0.0"/>
    <numFmt numFmtId="167" formatCode="#\ ##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</font>
    <font>
      <b/>
      <sz val="1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9">
    <xf numFmtId="0" fontId="0" fillId="0" borderId="0" xfId="0"/>
    <xf numFmtId="0" fontId="3" fillId="0" borderId="0" xfId="0" applyFont="1" applyFill="1" applyBorder="1"/>
    <xf numFmtId="0" fontId="4" fillId="0" borderId="0" xfId="0" applyFont="1"/>
    <xf numFmtId="0" fontId="5" fillId="2" borderId="0" xfId="0" applyFont="1" applyFill="1" applyBorder="1"/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right" vertical="center" wrapText="1"/>
    </xf>
    <xf numFmtId="49" fontId="7" fillId="0" borderId="0" xfId="0" applyNumberFormat="1" applyFont="1" applyBorder="1" applyAlignment="1">
      <alignment vertical="center" wrapText="1"/>
    </xf>
    <xf numFmtId="0" fontId="8" fillId="0" borderId="0" xfId="0" applyFont="1" applyBorder="1" applyAlignment="1">
      <alignment horizontal="left" vertical="center" wrapText="1"/>
    </xf>
    <xf numFmtId="166" fontId="8" fillId="0" borderId="0" xfId="0" applyNumberFormat="1" applyFont="1" applyBorder="1" applyAlignment="1">
      <alignment horizontal="center" vertical="center" wrapText="1"/>
    </xf>
    <xf numFmtId="0" fontId="3" fillId="0" borderId="0" xfId="0" applyFont="1"/>
    <xf numFmtId="49" fontId="4" fillId="0" borderId="0" xfId="0" applyNumberFormat="1" applyFont="1" applyFill="1" applyBorder="1" applyAlignment="1">
      <alignment horizontal="left"/>
    </xf>
    <xf numFmtId="3" fontId="4" fillId="0" borderId="0" xfId="0" applyNumberFormat="1" applyFont="1" applyFill="1" applyBorder="1" applyAlignment="1">
      <alignment horizontal="center"/>
    </xf>
    <xf numFmtId="3" fontId="4" fillId="0" borderId="0" xfId="0" applyNumberFormat="1" applyFont="1" applyFill="1" applyAlignment="1">
      <alignment horizontal="center"/>
    </xf>
    <xf numFmtId="0" fontId="6" fillId="0" borderId="0" xfId="0" applyFont="1"/>
    <xf numFmtId="0" fontId="0" fillId="0" borderId="0" xfId="0" applyFont="1"/>
    <xf numFmtId="0" fontId="4" fillId="0" borderId="0" xfId="0" applyFont="1" applyBorder="1"/>
    <xf numFmtId="0" fontId="3" fillId="2" borderId="0" xfId="0" applyFont="1" applyFill="1" applyBorder="1" applyAlignment="1">
      <alignment horizontal="right"/>
    </xf>
    <xf numFmtId="165" fontId="4" fillId="2" borderId="0" xfId="1" applyNumberFormat="1" applyFont="1" applyFill="1" applyBorder="1" applyAlignment="1">
      <alignment horizontal="right"/>
    </xf>
    <xf numFmtId="0" fontId="2" fillId="0" borderId="0" xfId="0" applyFont="1"/>
    <xf numFmtId="0" fontId="4" fillId="0" borderId="0" xfId="0" applyFont="1" applyAlignment="1">
      <alignment horizontal="center"/>
    </xf>
    <xf numFmtId="3" fontId="4" fillId="0" borderId="0" xfId="0" applyNumberFormat="1" applyFont="1" applyBorder="1" applyAlignment="1">
      <alignment horizontal="center"/>
    </xf>
    <xf numFmtId="166" fontId="4" fillId="0" borderId="0" xfId="0" applyNumberFormat="1" applyFont="1" applyFill="1" applyAlignment="1">
      <alignment horizontal="center"/>
    </xf>
    <xf numFmtId="0" fontId="3" fillId="0" borderId="0" xfId="0" applyFont="1" applyFill="1"/>
    <xf numFmtId="3" fontId="4" fillId="0" borderId="0" xfId="0" applyNumberFormat="1" applyFont="1" applyFill="1" applyAlignment="1">
      <alignment wrapText="1"/>
    </xf>
    <xf numFmtId="3" fontId="4" fillId="0" borderId="0" xfId="0" applyNumberFormat="1" applyFont="1" applyFill="1"/>
    <xf numFmtId="0" fontId="4" fillId="0" borderId="0" xfId="0" applyFont="1" applyFill="1"/>
    <xf numFmtId="3" fontId="3" fillId="0" borderId="0" xfId="0" applyNumberFormat="1" applyFont="1" applyFill="1" applyAlignment="1">
      <alignment horizontal="centerContinuous" wrapText="1"/>
    </xf>
    <xf numFmtId="0" fontId="4" fillId="0" borderId="0" xfId="0" applyFont="1" applyFill="1" applyAlignment="1">
      <alignment horizontal="centerContinuous" wrapText="1"/>
    </xf>
    <xf numFmtId="3" fontId="9" fillId="0" borderId="0" xfId="0" applyNumberFormat="1" applyFont="1" applyFill="1" applyAlignment="1">
      <alignment horizontal="center" wrapText="1"/>
    </xf>
    <xf numFmtId="3" fontId="4" fillId="0" borderId="0" xfId="0" applyNumberFormat="1" applyFont="1" applyFill="1" applyAlignment="1">
      <alignment horizontal="center" wrapText="1"/>
    </xf>
    <xf numFmtId="3" fontId="3" fillId="0" borderId="0" xfId="0" applyNumberFormat="1" applyFont="1" applyFill="1" applyAlignment="1">
      <alignment horizontal="center" wrapText="1"/>
    </xf>
    <xf numFmtId="3" fontId="3" fillId="0" borderId="0" xfId="0" applyNumberFormat="1" applyFont="1" applyFill="1" applyAlignment="1">
      <alignment horizontal="left" wrapText="1"/>
    </xf>
    <xf numFmtId="0" fontId="3" fillId="0" borderId="0" xfId="0" applyFont="1" applyAlignment="1">
      <alignment horizontal="center"/>
    </xf>
    <xf numFmtId="167" fontId="3" fillId="0" borderId="0" xfId="0" applyNumberFormat="1" applyFont="1" applyAlignment="1">
      <alignment horizontal="center"/>
    </xf>
    <xf numFmtId="16" fontId="3" fillId="0" borderId="0" xfId="0" applyNumberFormat="1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165" fontId="4" fillId="0" borderId="0" xfId="0" applyNumberFormat="1" applyFont="1" applyFill="1" applyBorder="1" applyAlignment="1">
      <alignment horizontal="right"/>
    </xf>
    <xf numFmtId="3" fontId="3" fillId="0" borderId="0" xfId="0" applyNumberFormat="1" applyFont="1" applyFill="1" applyAlignment="1">
      <alignment horizontal="center"/>
    </xf>
    <xf numFmtId="0" fontId="5" fillId="0" borderId="0" xfId="0" applyFont="1"/>
    <xf numFmtId="0" fontId="10" fillId="0" borderId="1" xfId="0" applyFont="1" applyFill="1" applyBorder="1" applyAlignment="1">
      <alignment vertical="top"/>
    </xf>
    <xf numFmtId="0" fontId="11" fillId="0" borderId="1" xfId="0" applyFont="1" applyFill="1" applyBorder="1" applyAlignment="1">
      <alignment vertical="top"/>
    </xf>
    <xf numFmtId="0" fontId="11" fillId="0" borderId="1" xfId="0" applyFont="1" applyFill="1" applyBorder="1" applyAlignment="1">
      <alignment horizontal="right"/>
    </xf>
    <xf numFmtId="0" fontId="6" fillId="0" borderId="1" xfId="0" applyFont="1" applyFill="1" applyBorder="1"/>
    <xf numFmtId="165" fontId="6" fillId="0" borderId="1" xfId="1" applyNumberFormat="1" applyFont="1" applyFill="1" applyBorder="1"/>
    <xf numFmtId="165" fontId="6" fillId="0" borderId="1" xfId="0" applyNumberFormat="1" applyFont="1" applyFill="1" applyBorder="1"/>
    <xf numFmtId="0" fontId="5" fillId="0" borderId="0" xfId="0" applyFont="1" applyFill="1"/>
    <xf numFmtId="0" fontId="6" fillId="0" borderId="0" xfId="0" applyFont="1" applyFill="1" applyBorder="1"/>
    <xf numFmtId="165" fontId="6" fillId="0" borderId="0" xfId="0" applyNumberFormat="1" applyFont="1" applyFill="1"/>
    <xf numFmtId="165" fontId="4" fillId="0" borderId="0" xfId="0" applyNumberFormat="1" applyFont="1" applyBorder="1"/>
    <xf numFmtId="0" fontId="9" fillId="0" borderId="0" xfId="0" applyFont="1" applyFill="1"/>
    <xf numFmtId="3" fontId="9" fillId="0" borderId="0" xfId="0" applyNumberFormat="1" applyFont="1" applyFill="1" applyAlignment="1">
      <alignment horizontal="center"/>
    </xf>
    <xf numFmtId="3" fontId="5" fillId="0" borderId="0" xfId="0" applyNumberFormat="1" applyFont="1" applyFill="1" applyAlignment="1">
      <alignment horizontal="center"/>
    </xf>
    <xf numFmtId="49" fontId="5" fillId="0" borderId="0" xfId="0" applyNumberFormat="1" applyFont="1" applyFill="1" applyAlignment="1">
      <alignment horizontal="center"/>
    </xf>
    <xf numFmtId="0" fontId="12" fillId="0" borderId="0" xfId="0" applyFont="1"/>
    <xf numFmtId="3" fontId="9" fillId="0" borderId="0" xfId="0" applyNumberFormat="1" applyFont="1" applyFill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L34"/>
  <sheetViews>
    <sheetView tabSelected="1" topLeftCell="A16" workbookViewId="0">
      <selection activeCell="A28" sqref="A28"/>
    </sheetView>
  </sheetViews>
  <sheetFormatPr defaultColWidth="10.88671875" defaultRowHeight="14.4" x14ac:dyDescent="0.3"/>
  <cols>
    <col min="1" max="1" width="16.21875" style="17" customWidth="1"/>
    <col min="2" max="2" width="8.21875" style="17" bestFit="1" customWidth="1"/>
    <col min="3" max="3" width="14.21875" style="17" bestFit="1" customWidth="1"/>
    <col min="4" max="4" width="8.33203125" style="17" bestFit="1" customWidth="1"/>
    <col min="5" max="5" width="7.77734375" style="17" bestFit="1" customWidth="1"/>
    <col min="6" max="6" width="9.109375" style="17" bestFit="1" customWidth="1"/>
    <col min="7" max="7" width="23.6640625" style="17" bestFit="1" customWidth="1"/>
    <col min="8" max="8" width="12.33203125" style="17" bestFit="1" customWidth="1"/>
    <col min="9" max="9" width="10.44140625" style="17" bestFit="1" customWidth="1"/>
    <col min="10" max="10" width="8.21875" style="17" bestFit="1" customWidth="1"/>
    <col min="11" max="11" width="12.21875" style="17" customWidth="1"/>
    <col min="12" max="12" width="8.21875" style="17" bestFit="1" customWidth="1"/>
    <col min="13" max="16384" width="10.88671875" style="17"/>
  </cols>
  <sheetData>
    <row r="3" spans="1:12" x14ac:dyDescent="0.3">
      <c r="A3" s="1" t="s">
        <v>51</v>
      </c>
    </row>
    <row r="4" spans="1:12" x14ac:dyDescent="0.3">
      <c r="A4" s="1"/>
    </row>
    <row r="5" spans="1:12" x14ac:dyDescent="0.3">
      <c r="A5" s="43"/>
      <c r="B5" s="44" t="s">
        <v>0</v>
      </c>
      <c r="C5" s="44" t="s">
        <v>1</v>
      </c>
      <c r="D5" s="44" t="s">
        <v>2</v>
      </c>
      <c r="E5" s="44" t="s">
        <v>3</v>
      </c>
      <c r="F5" s="44" t="s">
        <v>4</v>
      </c>
      <c r="G5" s="44" t="s">
        <v>5</v>
      </c>
      <c r="H5" s="44" t="s">
        <v>6</v>
      </c>
      <c r="I5" s="44" t="s">
        <v>7</v>
      </c>
      <c r="J5" s="44" t="s">
        <v>8</v>
      </c>
      <c r="K5" s="44" t="s">
        <v>9</v>
      </c>
      <c r="L5" s="45" t="s">
        <v>10</v>
      </c>
    </row>
    <row r="6" spans="1:12" x14ac:dyDescent="0.3">
      <c r="A6" s="46" t="s">
        <v>12</v>
      </c>
      <c r="B6" s="47">
        <v>1320.6892233108945</v>
      </c>
      <c r="C6" s="47">
        <v>1476.2672137586492</v>
      </c>
      <c r="D6" s="47">
        <v>4900.0824956146498</v>
      </c>
      <c r="E6" s="47">
        <v>29784.300394436206</v>
      </c>
      <c r="F6" s="47">
        <v>6106.5347461129586</v>
      </c>
      <c r="G6" s="47">
        <v>14086.533024080705</v>
      </c>
      <c r="H6" s="47">
        <v>11157.027763170438</v>
      </c>
      <c r="I6" s="47">
        <v>6497.1155106873712</v>
      </c>
      <c r="J6" s="47">
        <v>6605.1459254142737</v>
      </c>
      <c r="K6" s="47">
        <v>5009.3828327448809</v>
      </c>
      <c r="L6" s="48">
        <f t="shared" ref="L6:L15" si="0">SUM(B6:K6)</f>
        <v>86943.079129331032</v>
      </c>
    </row>
    <row r="7" spans="1:12" x14ac:dyDescent="0.3">
      <c r="A7" s="46" t="s">
        <v>11</v>
      </c>
      <c r="B7" s="47">
        <v>944.70814967855722</v>
      </c>
      <c r="C7" s="47">
        <v>314.1024175915968</v>
      </c>
      <c r="D7" s="47">
        <v>6358.3492865708095</v>
      </c>
      <c r="E7" s="47">
        <v>26906.232210810216</v>
      </c>
      <c r="F7" s="47">
        <v>6185.459643942153</v>
      </c>
      <c r="G7" s="47">
        <v>10389.813290306036</v>
      </c>
      <c r="H7" s="47">
        <v>1021.8685576094427</v>
      </c>
      <c r="I7" s="47">
        <v>487.50502677329393</v>
      </c>
      <c r="J7" s="47">
        <v>26764.042000953523</v>
      </c>
      <c r="K7" s="47">
        <v>5187.0414611214437</v>
      </c>
      <c r="L7" s="48">
        <f t="shared" si="0"/>
        <v>84559.122045357071</v>
      </c>
    </row>
    <row r="8" spans="1:12" x14ac:dyDescent="0.3">
      <c r="A8" s="46" t="s">
        <v>13</v>
      </c>
      <c r="B8" s="47">
        <v>5737.9793491209293</v>
      </c>
      <c r="C8" s="47">
        <v>2094.334972744186</v>
      </c>
      <c r="D8" s="47">
        <v>2745.9857351029668</v>
      </c>
      <c r="E8" s="47">
        <v>18855.382984806733</v>
      </c>
      <c r="F8" s="47">
        <v>9608.277038372793</v>
      </c>
      <c r="G8" s="47">
        <v>4122.6683766003798</v>
      </c>
      <c r="H8" s="47">
        <v>8397.5128855735875</v>
      </c>
      <c r="I8" s="47">
        <v>355.71991912263036</v>
      </c>
      <c r="J8" s="47">
        <v>8569.0583009385409</v>
      </c>
      <c r="K8" s="47">
        <v>3301.3848804921631</v>
      </c>
      <c r="L8" s="48">
        <f t="shared" si="0"/>
        <v>63788.304442874905</v>
      </c>
    </row>
    <row r="9" spans="1:12" x14ac:dyDescent="0.3">
      <c r="A9" s="46" t="s">
        <v>48</v>
      </c>
      <c r="B9" s="47">
        <v>24149.381932579829</v>
      </c>
      <c r="C9" s="47">
        <v>5242.5330720392312</v>
      </c>
      <c r="D9" s="47">
        <v>4941.0942928760951</v>
      </c>
      <c r="E9" s="47">
        <v>4037.7846258384598</v>
      </c>
      <c r="F9" s="47">
        <v>803.86915849745617</v>
      </c>
      <c r="G9" s="47">
        <v>2209.59279537679</v>
      </c>
      <c r="H9" s="47">
        <v>407.73007658018702</v>
      </c>
      <c r="I9" s="47">
        <v>236.47729547218202</v>
      </c>
      <c r="J9" s="47">
        <v>7127.1292423274899</v>
      </c>
      <c r="K9" s="47">
        <v>180.14783920843558</v>
      </c>
      <c r="L9" s="48">
        <f t="shared" si="0"/>
        <v>49335.740330796165</v>
      </c>
    </row>
    <row r="10" spans="1:12" x14ac:dyDescent="0.3">
      <c r="A10" s="46" t="s">
        <v>15</v>
      </c>
      <c r="B10" s="47">
        <v>17232.098668251158</v>
      </c>
      <c r="C10" s="47">
        <v>8304.1670085013538</v>
      </c>
      <c r="D10" s="47">
        <v>3457.8042066152702</v>
      </c>
      <c r="E10" s="47">
        <v>1368.1856370099158</v>
      </c>
      <c r="F10" s="47">
        <v>524.71212050657459</v>
      </c>
      <c r="G10" s="47">
        <v>4785.7414785720357</v>
      </c>
      <c r="H10" s="47">
        <v>5479.2348424509173</v>
      </c>
      <c r="I10" s="47">
        <v>2516.7188163549458</v>
      </c>
      <c r="J10" s="47">
        <v>3335.7127923083763</v>
      </c>
      <c r="K10" s="47">
        <v>143.87682674491936</v>
      </c>
      <c r="L10" s="48">
        <f t="shared" si="0"/>
        <v>47148.252397315468</v>
      </c>
    </row>
    <row r="11" spans="1:12" x14ac:dyDescent="0.3">
      <c r="A11" s="46" t="s">
        <v>14</v>
      </c>
      <c r="B11" s="47">
        <v>1080.0215502856283</v>
      </c>
      <c r="C11" s="47">
        <v>158.78060683585949</v>
      </c>
      <c r="D11" s="47">
        <v>2667.0941937888624</v>
      </c>
      <c r="E11" s="47">
        <v>4609.5127400477777</v>
      </c>
      <c r="F11" s="47">
        <v>19648.343400393373</v>
      </c>
      <c r="G11" s="47">
        <v>1168.9136111167422</v>
      </c>
      <c r="H11" s="47">
        <v>10168.090847358375</v>
      </c>
      <c r="I11" s="47">
        <v>402.11027970042227</v>
      </c>
      <c r="J11" s="47">
        <v>2271.4631196107316</v>
      </c>
      <c r="K11" s="47">
        <v>1284.5919569668117</v>
      </c>
      <c r="L11" s="48">
        <f t="shared" si="0"/>
        <v>43458.922306104578</v>
      </c>
    </row>
    <row r="12" spans="1:12" x14ac:dyDescent="0.3">
      <c r="A12" s="46" t="s">
        <v>59</v>
      </c>
      <c r="B12" s="47">
        <v>5270.470789051782</v>
      </c>
      <c r="C12" s="47">
        <v>2709.6590560847044</v>
      </c>
      <c r="D12" s="47">
        <v>2404.5297498643422</v>
      </c>
      <c r="E12" s="47">
        <v>6618.4999109923556</v>
      </c>
      <c r="F12" s="47">
        <v>2601.1530477869073</v>
      </c>
      <c r="G12" s="47">
        <v>12381.370285440029</v>
      </c>
      <c r="H12" s="47">
        <v>2520.5929398088133</v>
      </c>
      <c r="I12" s="47">
        <v>1496.4617860428293</v>
      </c>
      <c r="J12" s="47">
        <v>6139.7686903964841</v>
      </c>
      <c r="K12" s="47">
        <v>1181.0850485518931</v>
      </c>
      <c r="L12" s="48">
        <f t="shared" si="0"/>
        <v>43323.591304020141</v>
      </c>
    </row>
    <row r="13" spans="1:12" x14ac:dyDescent="0.3">
      <c r="A13" s="46" t="s">
        <v>16</v>
      </c>
      <c r="B13" s="47">
        <v>7094.7062944176641</v>
      </c>
      <c r="C13" s="47">
        <v>1469.7421928404251</v>
      </c>
      <c r="D13" s="47">
        <v>1782.939149944835</v>
      </c>
      <c r="E13" s="47">
        <v>4841.9294609967601</v>
      </c>
      <c r="F13" s="47">
        <v>3857.5983522746405</v>
      </c>
      <c r="G13" s="47">
        <v>1424.1018765197305</v>
      </c>
      <c r="H13" s="47">
        <v>2754.1197171877602</v>
      </c>
      <c r="I13" s="47">
        <v>399.34448015625827</v>
      </c>
      <c r="J13" s="47">
        <v>3069.6772117077867</v>
      </c>
      <c r="K13" s="47">
        <v>3009.3659128702047</v>
      </c>
      <c r="L13" s="48">
        <f t="shared" si="0"/>
        <v>29703.524648916064</v>
      </c>
    </row>
    <row r="14" spans="1:12" x14ac:dyDescent="0.3">
      <c r="A14" s="46" t="s">
        <v>49</v>
      </c>
      <c r="B14" s="47">
        <v>20.47186851454877</v>
      </c>
      <c r="C14" s="47">
        <v>750.32524323163989</v>
      </c>
      <c r="D14" s="47">
        <v>2408.1715396376567</v>
      </c>
      <c r="E14" s="47">
        <v>6395.1754756666669</v>
      </c>
      <c r="F14" s="47">
        <v>2665.782718737596</v>
      </c>
      <c r="G14" s="47">
        <v>2572.1872042575251</v>
      </c>
      <c r="H14" s="47">
        <v>2249.7737580517114</v>
      </c>
      <c r="I14" s="47">
        <v>906.73188144742971</v>
      </c>
      <c r="J14" s="47">
        <v>3272.9507623516347</v>
      </c>
      <c r="K14" s="47">
        <v>130.11480085135128</v>
      </c>
      <c r="L14" s="48">
        <f t="shared" si="0"/>
        <v>21371.685252747764</v>
      </c>
    </row>
    <row r="15" spans="1:12" x14ac:dyDescent="0.3">
      <c r="A15" s="46" t="s">
        <v>50</v>
      </c>
      <c r="B15" s="47">
        <v>603.48339985870371</v>
      </c>
      <c r="C15" s="47">
        <v>46.182843634482637</v>
      </c>
      <c r="D15" s="47">
        <v>1527.5001045690187</v>
      </c>
      <c r="E15" s="47">
        <v>5934.0222396571135</v>
      </c>
      <c r="F15" s="47">
        <v>3357.0448341333695</v>
      </c>
      <c r="G15" s="47">
        <v>768.88690193361526</v>
      </c>
      <c r="H15" s="47">
        <v>953.70444269978134</v>
      </c>
      <c r="I15" s="47">
        <v>686.35333915990839</v>
      </c>
      <c r="J15" s="47">
        <v>1984.6204734921303</v>
      </c>
      <c r="K15" s="47">
        <v>1047.8083740569446</v>
      </c>
      <c r="L15" s="48">
        <f t="shared" si="0"/>
        <v>16909.606953195071</v>
      </c>
    </row>
    <row r="16" spans="1:12" x14ac:dyDescent="0.3">
      <c r="A16" s="49"/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</row>
    <row r="17" spans="1:12" x14ac:dyDescent="0.3">
      <c r="A17" s="3"/>
    </row>
    <row r="19" spans="1:12" x14ac:dyDescent="0.3">
      <c r="A19" s="1" t="s">
        <v>51</v>
      </c>
    </row>
    <row r="20" spans="1:12" x14ac:dyDescent="0.3">
      <c r="A20" s="1"/>
    </row>
    <row r="21" spans="1:12" x14ac:dyDescent="0.3">
      <c r="B21" s="18" t="s">
        <v>0</v>
      </c>
      <c r="C21" s="18" t="s">
        <v>1</v>
      </c>
      <c r="D21" s="18" t="s">
        <v>2</v>
      </c>
      <c r="E21" s="18" t="s">
        <v>3</v>
      </c>
      <c r="F21" s="18" t="s">
        <v>4</v>
      </c>
      <c r="G21" s="18" t="s">
        <v>5</v>
      </c>
      <c r="H21" s="18" t="s">
        <v>6</v>
      </c>
      <c r="I21" s="18" t="s">
        <v>7</v>
      </c>
      <c r="J21" s="18" t="s">
        <v>8</v>
      </c>
      <c r="K21" s="18" t="s">
        <v>9</v>
      </c>
      <c r="L21" s="18" t="s">
        <v>10</v>
      </c>
    </row>
    <row r="22" spans="1:12" x14ac:dyDescent="0.3">
      <c r="A22" s="50" t="s">
        <v>12</v>
      </c>
      <c r="B22" s="40">
        <f t="shared" ref="B22:K22" si="1">B6/1000</f>
        <v>1.3206892233108944</v>
      </c>
      <c r="C22" s="40">
        <f t="shared" si="1"/>
        <v>1.4762672137586492</v>
      </c>
      <c r="D22" s="40">
        <f t="shared" si="1"/>
        <v>4.90008249561465</v>
      </c>
      <c r="E22" s="40">
        <f t="shared" si="1"/>
        <v>29.784300394436205</v>
      </c>
      <c r="F22" s="40">
        <f t="shared" si="1"/>
        <v>6.1065347461129589</v>
      </c>
      <c r="G22" s="40">
        <f t="shared" si="1"/>
        <v>14.086533024080705</v>
      </c>
      <c r="H22" s="40">
        <f t="shared" si="1"/>
        <v>11.157027763170438</v>
      </c>
      <c r="I22" s="40">
        <f t="shared" si="1"/>
        <v>6.4971155106873715</v>
      </c>
      <c r="J22" s="40">
        <f t="shared" si="1"/>
        <v>6.6051459254142735</v>
      </c>
      <c r="K22" s="40">
        <f t="shared" si="1"/>
        <v>5.0093828327448806</v>
      </c>
      <c r="L22" s="19">
        <f>SUM(B22:K22)</f>
        <v>86.943079129331011</v>
      </c>
    </row>
    <row r="23" spans="1:12" x14ac:dyDescent="0.3">
      <c r="A23" s="50" t="s">
        <v>11</v>
      </c>
      <c r="B23" s="40">
        <f t="shared" ref="B23:K23" si="2">B7/1000</f>
        <v>0.94470814967855721</v>
      </c>
      <c r="C23" s="40">
        <f t="shared" si="2"/>
        <v>0.31410241759159679</v>
      </c>
      <c r="D23" s="40">
        <f t="shared" si="2"/>
        <v>6.3583492865708093</v>
      </c>
      <c r="E23" s="40">
        <f t="shared" si="2"/>
        <v>26.906232210810217</v>
      </c>
      <c r="F23" s="40">
        <f t="shared" si="2"/>
        <v>6.1854596439421528</v>
      </c>
      <c r="G23" s="40">
        <f t="shared" si="2"/>
        <v>10.389813290306035</v>
      </c>
      <c r="H23" s="40">
        <f t="shared" si="2"/>
        <v>1.0218685576094428</v>
      </c>
      <c r="I23" s="40">
        <f t="shared" si="2"/>
        <v>0.48750502677329394</v>
      </c>
      <c r="J23" s="40">
        <f t="shared" si="2"/>
        <v>26.764042000953523</v>
      </c>
      <c r="K23" s="40">
        <f t="shared" si="2"/>
        <v>5.1870414611214439</v>
      </c>
      <c r="L23" s="19">
        <f t="shared" ref="L23:L31" si="3">SUM(B23:K23)</f>
        <v>84.559122045357057</v>
      </c>
    </row>
    <row r="24" spans="1:12" x14ac:dyDescent="0.3">
      <c r="A24" s="50" t="s">
        <v>13</v>
      </c>
      <c r="B24" s="40">
        <f t="shared" ref="B24:K24" si="4">B8/1000</f>
        <v>5.7379793491209297</v>
      </c>
      <c r="C24" s="40">
        <f t="shared" si="4"/>
        <v>2.094334972744186</v>
      </c>
      <c r="D24" s="40">
        <f t="shared" si="4"/>
        <v>2.7459857351029666</v>
      </c>
      <c r="E24" s="40">
        <f t="shared" si="4"/>
        <v>18.855382984806731</v>
      </c>
      <c r="F24" s="40">
        <f t="shared" si="4"/>
        <v>9.6082770383727922</v>
      </c>
      <c r="G24" s="40">
        <f t="shared" si="4"/>
        <v>4.1226683766003802</v>
      </c>
      <c r="H24" s="40">
        <f t="shared" si="4"/>
        <v>8.3975128855735868</v>
      </c>
      <c r="I24" s="40">
        <f t="shared" si="4"/>
        <v>0.35571991912263035</v>
      </c>
      <c r="J24" s="40">
        <f t="shared" si="4"/>
        <v>8.5690583009385417</v>
      </c>
      <c r="K24" s="40">
        <f t="shared" si="4"/>
        <v>3.3013848804921633</v>
      </c>
      <c r="L24" s="19">
        <f t="shared" si="3"/>
        <v>63.788304442874903</v>
      </c>
    </row>
    <row r="25" spans="1:12" x14ac:dyDescent="0.3">
      <c r="A25" s="50" t="s">
        <v>48</v>
      </c>
      <c r="B25" s="40">
        <f t="shared" ref="B25:K25" si="5">B9/1000</f>
        <v>24.149381932579828</v>
      </c>
      <c r="C25" s="40">
        <f t="shared" si="5"/>
        <v>5.2425330720392314</v>
      </c>
      <c r="D25" s="40">
        <f t="shared" si="5"/>
        <v>4.9410942928760955</v>
      </c>
      <c r="E25" s="40">
        <f t="shared" si="5"/>
        <v>4.0377846258384595</v>
      </c>
      <c r="F25" s="40">
        <f t="shared" si="5"/>
        <v>0.80386915849745622</v>
      </c>
      <c r="G25" s="40">
        <f t="shared" si="5"/>
        <v>2.20959279537679</v>
      </c>
      <c r="H25" s="40">
        <f t="shared" si="5"/>
        <v>0.40773007658018701</v>
      </c>
      <c r="I25" s="40">
        <f t="shared" si="5"/>
        <v>0.23647729547218202</v>
      </c>
      <c r="J25" s="40">
        <f t="shared" si="5"/>
        <v>7.1271292423274897</v>
      </c>
      <c r="K25" s="40">
        <f t="shared" si="5"/>
        <v>0.18014783920843558</v>
      </c>
      <c r="L25" s="19">
        <f t="shared" si="3"/>
        <v>49.335740330796163</v>
      </c>
    </row>
    <row r="26" spans="1:12" x14ac:dyDescent="0.3">
      <c r="A26" s="50" t="s">
        <v>15</v>
      </c>
      <c r="B26" s="40">
        <f t="shared" ref="B26:K26" si="6">B10/1000</f>
        <v>17.232098668251158</v>
      </c>
      <c r="C26" s="40">
        <f t="shared" si="6"/>
        <v>8.3041670085013539</v>
      </c>
      <c r="D26" s="40">
        <f t="shared" si="6"/>
        <v>3.4578042066152701</v>
      </c>
      <c r="E26" s="40">
        <f t="shared" si="6"/>
        <v>1.3681856370099159</v>
      </c>
      <c r="F26" s="40">
        <f t="shared" si="6"/>
        <v>0.52471212050657456</v>
      </c>
      <c r="G26" s="40">
        <f t="shared" si="6"/>
        <v>4.785741478572036</v>
      </c>
      <c r="H26" s="40">
        <f t="shared" si="6"/>
        <v>5.479234842450917</v>
      </c>
      <c r="I26" s="40">
        <f t="shared" si="6"/>
        <v>2.5167188163549459</v>
      </c>
      <c r="J26" s="40">
        <f t="shared" si="6"/>
        <v>3.3357127923083763</v>
      </c>
      <c r="K26" s="40">
        <f t="shared" si="6"/>
        <v>0.14387682674491936</v>
      </c>
      <c r="L26" s="19">
        <f t="shared" si="3"/>
        <v>47.148252397315474</v>
      </c>
    </row>
    <row r="27" spans="1:12" x14ac:dyDescent="0.3">
      <c r="A27" s="50" t="s">
        <v>14</v>
      </c>
      <c r="B27" s="40">
        <f t="shared" ref="B27:K27" si="7">B11/1000</f>
        <v>1.0800215502856283</v>
      </c>
      <c r="C27" s="40">
        <f t="shared" si="7"/>
        <v>0.15878060683585948</v>
      </c>
      <c r="D27" s="40">
        <f t="shared" si="7"/>
        <v>2.6670941937888624</v>
      </c>
      <c r="E27" s="40">
        <f t="shared" si="7"/>
        <v>4.6095127400477773</v>
      </c>
      <c r="F27" s="40">
        <f t="shared" si="7"/>
        <v>19.648343400393372</v>
      </c>
      <c r="G27" s="40">
        <f t="shared" si="7"/>
        <v>1.1689136111167422</v>
      </c>
      <c r="H27" s="40">
        <f t="shared" si="7"/>
        <v>10.168090847358375</v>
      </c>
      <c r="I27" s="40">
        <f t="shared" si="7"/>
        <v>0.40211027970042229</v>
      </c>
      <c r="J27" s="40">
        <f t="shared" si="7"/>
        <v>2.2714631196107318</v>
      </c>
      <c r="K27" s="40">
        <f t="shared" si="7"/>
        <v>1.2845919569668118</v>
      </c>
      <c r="L27" s="19">
        <f t="shared" si="3"/>
        <v>43.458922306104583</v>
      </c>
    </row>
    <row r="28" spans="1:12" x14ac:dyDescent="0.3">
      <c r="A28" s="50" t="s">
        <v>60</v>
      </c>
      <c r="B28" s="40">
        <f t="shared" ref="B28:K28" si="8">B12/1000</f>
        <v>5.2704707890517817</v>
      </c>
      <c r="C28" s="40">
        <f t="shared" si="8"/>
        <v>2.7096590560847043</v>
      </c>
      <c r="D28" s="40">
        <f t="shared" si="8"/>
        <v>2.4045297498643423</v>
      </c>
      <c r="E28" s="40">
        <f t="shared" si="8"/>
        <v>6.6184999109923552</v>
      </c>
      <c r="F28" s="40">
        <f t="shared" si="8"/>
        <v>2.6011530477869074</v>
      </c>
      <c r="G28" s="40">
        <f t="shared" si="8"/>
        <v>12.381370285440029</v>
      </c>
      <c r="H28" s="40">
        <f t="shared" si="8"/>
        <v>2.5205929398088132</v>
      </c>
      <c r="I28" s="40">
        <f t="shared" si="8"/>
        <v>1.4964617860428293</v>
      </c>
      <c r="J28" s="40">
        <f t="shared" si="8"/>
        <v>6.1397686903964841</v>
      </c>
      <c r="K28" s="40">
        <f t="shared" si="8"/>
        <v>1.1810850485518931</v>
      </c>
      <c r="L28" s="19">
        <f t="shared" si="3"/>
        <v>43.323591304020141</v>
      </c>
    </row>
    <row r="29" spans="1:12" x14ac:dyDescent="0.3">
      <c r="A29" s="50" t="s">
        <v>16</v>
      </c>
      <c r="B29" s="40">
        <f t="shared" ref="B29:K29" si="9">B13/1000</f>
        <v>7.094706294417664</v>
      </c>
      <c r="C29" s="40">
        <f t="shared" si="9"/>
        <v>1.4697421928404251</v>
      </c>
      <c r="D29" s="40">
        <f t="shared" si="9"/>
        <v>1.782939149944835</v>
      </c>
      <c r="E29" s="40">
        <f t="shared" si="9"/>
        <v>4.8419294609967602</v>
      </c>
      <c r="F29" s="40">
        <f t="shared" si="9"/>
        <v>3.8575983522746404</v>
      </c>
      <c r="G29" s="40">
        <f t="shared" si="9"/>
        <v>1.4241018765197304</v>
      </c>
      <c r="H29" s="40">
        <f t="shared" si="9"/>
        <v>2.7541197171877601</v>
      </c>
      <c r="I29" s="40">
        <f t="shared" si="9"/>
        <v>0.39934448015625829</v>
      </c>
      <c r="J29" s="40">
        <f t="shared" si="9"/>
        <v>3.0696772117077868</v>
      </c>
      <c r="K29" s="40">
        <f t="shared" si="9"/>
        <v>3.0093659128702046</v>
      </c>
      <c r="L29" s="19">
        <f t="shared" si="3"/>
        <v>29.703524648916066</v>
      </c>
    </row>
    <row r="30" spans="1:12" x14ac:dyDescent="0.3">
      <c r="A30" s="50" t="s">
        <v>49</v>
      </c>
      <c r="B30" s="40">
        <f t="shared" ref="B30:K30" si="10">B14/1000</f>
        <v>2.0471868514548769E-2</v>
      </c>
      <c r="C30" s="40">
        <f t="shared" si="10"/>
        <v>0.75032524323163985</v>
      </c>
      <c r="D30" s="40">
        <f t="shared" si="10"/>
        <v>2.4081715396376566</v>
      </c>
      <c r="E30" s="40">
        <f t="shared" si="10"/>
        <v>6.395175475666667</v>
      </c>
      <c r="F30" s="40">
        <f t="shared" si="10"/>
        <v>2.6657827187375962</v>
      </c>
      <c r="G30" s="40">
        <f t="shared" si="10"/>
        <v>2.5721872042575251</v>
      </c>
      <c r="H30" s="40">
        <f t="shared" si="10"/>
        <v>2.2497737580517114</v>
      </c>
      <c r="I30" s="40">
        <f t="shared" si="10"/>
        <v>0.90673188144742967</v>
      </c>
      <c r="J30" s="40">
        <f t="shared" si="10"/>
        <v>3.2729507623516345</v>
      </c>
      <c r="K30" s="40">
        <f t="shared" si="10"/>
        <v>0.13011480085135127</v>
      </c>
      <c r="L30" s="19">
        <f t="shared" si="3"/>
        <v>21.371685252747763</v>
      </c>
    </row>
    <row r="31" spans="1:12" x14ac:dyDescent="0.3">
      <c r="A31" s="50" t="s">
        <v>50</v>
      </c>
      <c r="B31" s="40">
        <f t="shared" ref="B31:K31" si="11">B15/1000</f>
        <v>0.6034833998587037</v>
      </c>
      <c r="C31" s="40">
        <f t="shared" si="11"/>
        <v>4.6182843634482634E-2</v>
      </c>
      <c r="D31" s="40">
        <f t="shared" si="11"/>
        <v>1.5275001045690186</v>
      </c>
      <c r="E31" s="40">
        <f t="shared" si="11"/>
        <v>5.9340222396571134</v>
      </c>
      <c r="F31" s="40">
        <f t="shared" si="11"/>
        <v>3.3570448341333696</v>
      </c>
      <c r="G31" s="40">
        <f t="shared" si="11"/>
        <v>0.76888690193361531</v>
      </c>
      <c r="H31" s="40">
        <f t="shared" si="11"/>
        <v>0.95370444269978139</v>
      </c>
      <c r="I31" s="40">
        <f t="shared" si="11"/>
        <v>0.68635333915990837</v>
      </c>
      <c r="J31" s="40">
        <f t="shared" si="11"/>
        <v>1.9846204734921302</v>
      </c>
      <c r="K31" s="40">
        <f t="shared" si="11"/>
        <v>1.0478083740569446</v>
      </c>
      <c r="L31" s="19">
        <f t="shared" si="3"/>
        <v>16.909606953195066</v>
      </c>
    </row>
    <row r="32" spans="1:12" x14ac:dyDescent="0.3"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</row>
    <row r="34" spans="1:1" x14ac:dyDescent="0.3">
      <c r="A34" s="3" t="s">
        <v>17</v>
      </c>
    </row>
  </sheetData>
  <pageMargins left="0.70866141732283472" right="0.70866141732283472" top="0.74803149606299213" bottom="0.74803149606299213" header="0.31496062992125984" footer="0.31496062992125984"/>
  <pageSetup paperSize="9" scale="9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F38"/>
  <sheetViews>
    <sheetView workbookViewId="0">
      <selection activeCell="A5" sqref="A5"/>
    </sheetView>
  </sheetViews>
  <sheetFormatPr defaultColWidth="11.5546875" defaultRowHeight="14.4" x14ac:dyDescent="0.3"/>
  <cols>
    <col min="4" max="4" width="11.77734375" customWidth="1"/>
  </cols>
  <sheetData>
    <row r="2" spans="1:6" s="16" customFormat="1" x14ac:dyDescent="0.3"/>
    <row r="3" spans="1:6" s="16" customFormat="1" x14ac:dyDescent="0.3">
      <c r="A3" s="11" t="s">
        <v>44</v>
      </c>
      <c r="B3" s="20"/>
      <c r="C3" s="2"/>
      <c r="D3" s="2"/>
      <c r="E3" s="2"/>
    </row>
    <row r="4" spans="1:6" s="16" customFormat="1" x14ac:dyDescent="0.3">
      <c r="A4" s="11"/>
      <c r="B4" s="2"/>
      <c r="C4" s="2"/>
      <c r="D4" s="2"/>
      <c r="E4" s="2"/>
    </row>
    <row r="5" spans="1:6" s="16" customFormat="1" x14ac:dyDescent="0.3">
      <c r="A5" s="34" t="s">
        <v>24</v>
      </c>
      <c r="B5" s="34" t="s">
        <v>41</v>
      </c>
      <c r="C5" s="34" t="s">
        <v>18</v>
      </c>
      <c r="D5" s="34" t="s">
        <v>19</v>
      </c>
      <c r="E5" s="34" t="s">
        <v>20</v>
      </c>
      <c r="F5" s="35" t="s">
        <v>10</v>
      </c>
    </row>
    <row r="6" spans="1:6" s="16" customFormat="1" x14ac:dyDescent="0.3">
      <c r="A6" s="34">
        <v>1988</v>
      </c>
      <c r="B6" s="34" t="s">
        <v>42</v>
      </c>
      <c r="C6" s="21">
        <v>392</v>
      </c>
      <c r="D6" s="21">
        <v>133</v>
      </c>
      <c r="E6" s="21">
        <v>484</v>
      </c>
      <c r="F6" s="22">
        <f t="shared" ref="F6:F36" si="0">SUM(C6:E6)</f>
        <v>1009</v>
      </c>
    </row>
    <row r="7" spans="1:6" s="16" customFormat="1" x14ac:dyDescent="0.3">
      <c r="A7" s="34">
        <v>1989</v>
      </c>
      <c r="B7" s="34" t="s">
        <v>42</v>
      </c>
      <c r="C7" s="21">
        <v>311</v>
      </c>
      <c r="D7" s="21">
        <v>430</v>
      </c>
      <c r="E7" s="21">
        <v>409</v>
      </c>
      <c r="F7" s="22">
        <f t="shared" si="0"/>
        <v>1150</v>
      </c>
    </row>
    <row r="8" spans="1:6" s="16" customFormat="1" x14ac:dyDescent="0.3">
      <c r="A8" s="34">
        <v>1990</v>
      </c>
      <c r="B8" s="34" t="s">
        <v>42</v>
      </c>
      <c r="C8" s="21">
        <v>266</v>
      </c>
      <c r="D8" s="21">
        <v>774</v>
      </c>
      <c r="E8" s="21">
        <v>367</v>
      </c>
      <c r="F8" s="22">
        <f t="shared" si="0"/>
        <v>1407</v>
      </c>
    </row>
    <row r="9" spans="1:6" s="16" customFormat="1" x14ac:dyDescent="0.3">
      <c r="A9" s="34">
        <v>1991</v>
      </c>
      <c r="B9" s="34" t="s">
        <v>42</v>
      </c>
      <c r="C9" s="21">
        <v>275</v>
      </c>
      <c r="D9" s="21">
        <v>887</v>
      </c>
      <c r="E9" s="21">
        <v>380</v>
      </c>
      <c r="F9" s="22">
        <f t="shared" si="0"/>
        <v>1542</v>
      </c>
    </row>
    <row r="10" spans="1:6" s="16" customFormat="1" x14ac:dyDescent="0.3">
      <c r="A10" s="34">
        <v>1992</v>
      </c>
      <c r="B10" s="34" t="s">
        <v>42</v>
      </c>
      <c r="C10" s="21">
        <v>255</v>
      </c>
      <c r="D10" s="21">
        <v>896</v>
      </c>
      <c r="E10" s="21">
        <v>365</v>
      </c>
      <c r="F10" s="22">
        <f t="shared" si="0"/>
        <v>1516</v>
      </c>
    </row>
    <row r="11" spans="1:6" s="16" customFormat="1" x14ac:dyDescent="0.3">
      <c r="A11" s="34">
        <v>1993</v>
      </c>
      <c r="B11" s="36" t="s">
        <v>42</v>
      </c>
      <c r="C11" s="21">
        <v>254</v>
      </c>
      <c r="D11" s="21">
        <v>858</v>
      </c>
      <c r="E11" s="21">
        <v>354</v>
      </c>
      <c r="F11" s="22">
        <f t="shared" si="0"/>
        <v>1466</v>
      </c>
    </row>
    <row r="12" spans="1:6" s="16" customFormat="1" x14ac:dyDescent="0.3">
      <c r="A12" s="34">
        <v>1994</v>
      </c>
      <c r="B12" s="34" t="s">
        <v>42</v>
      </c>
      <c r="C12" s="21">
        <v>247</v>
      </c>
      <c r="D12" s="21">
        <v>790</v>
      </c>
      <c r="E12" s="21">
        <v>347</v>
      </c>
      <c r="F12" s="22">
        <f t="shared" si="0"/>
        <v>1384</v>
      </c>
    </row>
    <row r="13" spans="1:6" s="16" customFormat="1" x14ac:dyDescent="0.3">
      <c r="A13" s="34">
        <v>1995</v>
      </c>
      <c r="B13" s="34" t="s">
        <v>42</v>
      </c>
      <c r="C13" s="21">
        <v>254</v>
      </c>
      <c r="D13" s="21">
        <v>759</v>
      </c>
      <c r="E13" s="21">
        <v>372</v>
      </c>
      <c r="F13" s="22">
        <f t="shared" si="0"/>
        <v>1385</v>
      </c>
    </row>
    <row r="14" spans="1:6" s="16" customFormat="1" x14ac:dyDescent="0.3">
      <c r="A14" s="34">
        <v>1996</v>
      </c>
      <c r="B14" s="34" t="s">
        <v>42</v>
      </c>
      <c r="C14" s="21">
        <v>256</v>
      </c>
      <c r="D14" s="21">
        <v>704</v>
      </c>
      <c r="E14" s="21">
        <v>425</v>
      </c>
      <c r="F14" s="22">
        <f t="shared" si="0"/>
        <v>1385</v>
      </c>
    </row>
    <row r="15" spans="1:6" s="16" customFormat="1" x14ac:dyDescent="0.3">
      <c r="A15" s="34">
        <v>1997</v>
      </c>
      <c r="B15" s="34" t="s">
        <v>42</v>
      </c>
      <c r="C15" s="21">
        <v>255</v>
      </c>
      <c r="D15" s="21">
        <v>686</v>
      </c>
      <c r="E15" s="21">
        <v>506</v>
      </c>
      <c r="F15" s="22">
        <f t="shared" si="0"/>
        <v>1447</v>
      </c>
    </row>
    <row r="16" spans="1:6" s="16" customFormat="1" x14ac:dyDescent="0.3">
      <c r="A16" s="34">
        <v>1998</v>
      </c>
      <c r="B16" s="34" t="s">
        <v>42</v>
      </c>
      <c r="C16" s="21">
        <v>263</v>
      </c>
      <c r="D16" s="21">
        <v>723</v>
      </c>
      <c r="E16" s="21">
        <v>558</v>
      </c>
      <c r="F16" s="22">
        <f t="shared" si="0"/>
        <v>1544</v>
      </c>
    </row>
    <row r="17" spans="1:6" s="16" customFormat="1" x14ac:dyDescent="0.3">
      <c r="A17" s="34">
        <v>1999</v>
      </c>
      <c r="B17" s="34" t="s">
        <v>42</v>
      </c>
      <c r="C17" s="21">
        <v>279</v>
      </c>
      <c r="D17" s="21">
        <v>751</v>
      </c>
      <c r="E17" s="21">
        <v>592</v>
      </c>
      <c r="F17" s="22">
        <f t="shared" si="0"/>
        <v>1622</v>
      </c>
    </row>
    <row r="18" spans="1:6" s="16" customFormat="1" x14ac:dyDescent="0.3">
      <c r="A18" s="34">
        <v>2000</v>
      </c>
      <c r="B18" s="34" t="s">
        <v>42</v>
      </c>
      <c r="C18" s="21">
        <v>283</v>
      </c>
      <c r="D18" s="21">
        <v>757</v>
      </c>
      <c r="E18" s="21">
        <v>620</v>
      </c>
      <c r="F18" s="22">
        <f t="shared" si="0"/>
        <v>1660</v>
      </c>
    </row>
    <row r="19" spans="1:6" s="16" customFormat="1" x14ac:dyDescent="0.3">
      <c r="A19" s="34">
        <v>2001</v>
      </c>
      <c r="B19" s="34" t="s">
        <v>42</v>
      </c>
      <c r="C19" s="21">
        <v>261</v>
      </c>
      <c r="D19" s="21">
        <v>767</v>
      </c>
      <c r="E19" s="21">
        <v>702</v>
      </c>
      <c r="F19" s="22">
        <f t="shared" si="0"/>
        <v>1730</v>
      </c>
    </row>
    <row r="20" spans="1:6" s="16" customFormat="1" x14ac:dyDescent="0.3">
      <c r="A20" s="34">
        <v>2002</v>
      </c>
      <c r="B20" s="34" t="s">
        <v>42</v>
      </c>
      <c r="C20" s="21">
        <v>240</v>
      </c>
      <c r="D20" s="21">
        <v>775</v>
      </c>
      <c r="E20" s="21">
        <v>703</v>
      </c>
      <c r="F20" s="22">
        <f t="shared" si="0"/>
        <v>1718</v>
      </c>
    </row>
    <row r="21" spans="1:6" s="16" customFormat="1" x14ac:dyDescent="0.3">
      <c r="A21" s="34">
        <v>2003</v>
      </c>
      <c r="B21" s="34" t="s">
        <v>42</v>
      </c>
      <c r="C21" s="21">
        <v>233</v>
      </c>
      <c r="D21" s="21">
        <v>750</v>
      </c>
      <c r="E21" s="37">
        <v>687</v>
      </c>
      <c r="F21" s="22">
        <f t="shared" si="0"/>
        <v>1670</v>
      </c>
    </row>
    <row r="22" spans="1:6" s="16" customFormat="1" x14ac:dyDescent="0.3">
      <c r="A22" s="34">
        <v>2004</v>
      </c>
      <c r="B22" s="36" t="s">
        <v>43</v>
      </c>
      <c r="C22" s="21">
        <v>231</v>
      </c>
      <c r="D22" s="21">
        <v>722</v>
      </c>
      <c r="E22" s="21">
        <v>669</v>
      </c>
      <c r="F22" s="22">
        <f t="shared" si="0"/>
        <v>1622</v>
      </c>
    </row>
    <row r="23" spans="1:6" x14ac:dyDescent="0.3">
      <c r="A23" s="34">
        <v>2005</v>
      </c>
      <c r="B23" s="36" t="s">
        <v>43</v>
      </c>
      <c r="C23" s="21">
        <v>225</v>
      </c>
      <c r="D23" s="21">
        <v>692</v>
      </c>
      <c r="E23" s="21">
        <v>697</v>
      </c>
      <c r="F23" s="22">
        <f t="shared" si="0"/>
        <v>1614</v>
      </c>
    </row>
    <row r="24" spans="1:6" s="15" customFormat="1" x14ac:dyDescent="0.3">
      <c r="A24" s="34">
        <v>2006</v>
      </c>
      <c r="B24" s="36" t="s">
        <v>43</v>
      </c>
      <c r="C24" s="21">
        <v>242</v>
      </c>
      <c r="D24" s="21">
        <v>629</v>
      </c>
      <c r="E24" s="21">
        <v>771</v>
      </c>
      <c r="F24" s="22">
        <f t="shared" si="0"/>
        <v>1642</v>
      </c>
    </row>
    <row r="25" spans="1:6" x14ac:dyDescent="0.3">
      <c r="A25" s="34">
        <v>2007</v>
      </c>
      <c r="B25" s="36" t="s">
        <v>43</v>
      </c>
      <c r="C25" s="21">
        <v>259</v>
      </c>
      <c r="D25" s="21">
        <v>637</v>
      </c>
      <c r="E25" s="38">
        <v>878</v>
      </c>
      <c r="F25" s="22">
        <f t="shared" si="0"/>
        <v>1774</v>
      </c>
    </row>
    <row r="26" spans="1:6" x14ac:dyDescent="0.3">
      <c r="A26" s="34">
        <v>2008</v>
      </c>
      <c r="B26" s="36" t="s">
        <v>43</v>
      </c>
      <c r="C26" s="21">
        <v>272</v>
      </c>
      <c r="D26" s="21">
        <v>616</v>
      </c>
      <c r="E26" s="38">
        <v>932</v>
      </c>
      <c r="F26" s="22">
        <f t="shared" si="0"/>
        <v>1820</v>
      </c>
    </row>
    <row r="27" spans="1:6" x14ac:dyDescent="0.3">
      <c r="A27" s="34">
        <v>2009</v>
      </c>
      <c r="B27" s="36" t="s">
        <v>43</v>
      </c>
      <c r="C27" s="21">
        <v>271</v>
      </c>
      <c r="D27" s="21">
        <v>621</v>
      </c>
      <c r="E27" s="38">
        <v>984</v>
      </c>
      <c r="F27" s="22">
        <f t="shared" si="0"/>
        <v>1876</v>
      </c>
    </row>
    <row r="28" spans="1:6" x14ac:dyDescent="0.3">
      <c r="A28" s="34">
        <v>2010</v>
      </c>
      <c r="B28" s="36" t="s">
        <v>43</v>
      </c>
      <c r="C28" s="39">
        <v>260</v>
      </c>
      <c r="D28" s="39">
        <v>584</v>
      </c>
      <c r="E28" s="38">
        <v>992</v>
      </c>
      <c r="F28" s="22">
        <f t="shared" si="0"/>
        <v>1836</v>
      </c>
    </row>
    <row r="29" spans="1:6" x14ac:dyDescent="0.3">
      <c r="A29" s="34">
        <v>2011</v>
      </c>
      <c r="B29" s="36" t="s">
        <v>43</v>
      </c>
      <c r="C29" s="39">
        <v>226</v>
      </c>
      <c r="D29" s="39">
        <v>569</v>
      </c>
      <c r="E29" s="38">
        <v>974</v>
      </c>
      <c r="F29" s="22">
        <f t="shared" si="0"/>
        <v>1769</v>
      </c>
    </row>
    <row r="30" spans="1:6" x14ac:dyDescent="0.3">
      <c r="A30" s="34">
        <v>2012</v>
      </c>
      <c r="B30" s="36" t="s">
        <v>43</v>
      </c>
      <c r="C30" s="39">
        <v>223</v>
      </c>
      <c r="D30" s="39">
        <v>548</v>
      </c>
      <c r="E30" s="38">
        <v>994</v>
      </c>
      <c r="F30" s="22">
        <f t="shared" si="0"/>
        <v>1765</v>
      </c>
    </row>
    <row r="31" spans="1:6" x14ac:dyDescent="0.3">
      <c r="A31" s="34">
        <v>2013</v>
      </c>
      <c r="B31" s="36" t="s">
        <v>43</v>
      </c>
      <c r="C31" s="39">
        <v>233</v>
      </c>
      <c r="D31" s="39">
        <v>529</v>
      </c>
      <c r="E31" s="13">
        <v>1002</v>
      </c>
      <c r="F31" s="22">
        <f t="shared" si="0"/>
        <v>1764</v>
      </c>
    </row>
    <row r="32" spans="1:6" x14ac:dyDescent="0.3">
      <c r="A32" s="34">
        <v>2014</v>
      </c>
      <c r="B32" s="36" t="s">
        <v>43</v>
      </c>
      <c r="C32" s="39">
        <v>219</v>
      </c>
      <c r="D32" s="39">
        <v>540</v>
      </c>
      <c r="E32" s="13">
        <v>1021</v>
      </c>
      <c r="F32" s="22">
        <f t="shared" si="0"/>
        <v>1780</v>
      </c>
    </row>
    <row r="33" spans="1:6" x14ac:dyDescent="0.3">
      <c r="A33" s="34" t="s">
        <v>21</v>
      </c>
      <c r="B33" s="36" t="s">
        <v>43</v>
      </c>
      <c r="C33" s="21">
        <v>216</v>
      </c>
      <c r="D33" s="21">
        <v>522</v>
      </c>
      <c r="E33" s="21">
        <v>1036</v>
      </c>
      <c r="F33" s="22">
        <f t="shared" si="0"/>
        <v>1774</v>
      </c>
    </row>
    <row r="34" spans="1:6" x14ac:dyDescent="0.3">
      <c r="A34" s="34" t="s">
        <v>22</v>
      </c>
      <c r="B34" s="36" t="s">
        <v>43</v>
      </c>
      <c r="C34" s="21">
        <v>214</v>
      </c>
      <c r="D34" s="21">
        <v>535</v>
      </c>
      <c r="E34" s="21">
        <v>975</v>
      </c>
      <c r="F34" s="22">
        <f t="shared" si="0"/>
        <v>1724</v>
      </c>
    </row>
    <row r="35" spans="1:6" x14ac:dyDescent="0.3">
      <c r="A35" s="34" t="s">
        <v>23</v>
      </c>
      <c r="B35" s="36" t="s">
        <v>43</v>
      </c>
      <c r="C35" s="21">
        <v>200</v>
      </c>
      <c r="D35" s="21">
        <v>578</v>
      </c>
      <c r="E35" s="21">
        <v>938</v>
      </c>
      <c r="F35" s="22">
        <f t="shared" si="0"/>
        <v>1716</v>
      </c>
    </row>
    <row r="36" spans="1:6" x14ac:dyDescent="0.3">
      <c r="A36" s="34">
        <v>2018</v>
      </c>
      <c r="B36" s="36" t="s">
        <v>43</v>
      </c>
      <c r="C36" s="21">
        <v>188</v>
      </c>
      <c r="D36" s="21">
        <v>591</v>
      </c>
      <c r="E36" s="21">
        <v>992</v>
      </c>
      <c r="F36" s="22">
        <f t="shared" si="0"/>
        <v>1771</v>
      </c>
    </row>
    <row r="38" spans="1:6" x14ac:dyDescent="0.3">
      <c r="A38" s="15" t="s">
        <v>29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E20"/>
  <sheetViews>
    <sheetView workbookViewId="0">
      <selection activeCell="E15" sqref="E15"/>
    </sheetView>
  </sheetViews>
  <sheetFormatPr defaultColWidth="11.5546875" defaultRowHeight="14.4" x14ac:dyDescent="0.3"/>
  <cols>
    <col min="1" max="1" width="23.77734375" customWidth="1"/>
    <col min="5" max="5" width="18.21875" customWidth="1"/>
  </cols>
  <sheetData>
    <row r="3" spans="1:5" x14ac:dyDescent="0.3">
      <c r="A3" s="24" t="s">
        <v>47</v>
      </c>
      <c r="B3" s="25"/>
      <c r="C3" s="25"/>
      <c r="D3" s="25"/>
      <c r="E3" s="25"/>
    </row>
    <row r="4" spans="1:5" x14ac:dyDescent="0.3">
      <c r="A4" s="26" t="s">
        <v>30</v>
      </c>
      <c r="B4" s="25"/>
      <c r="C4" s="25"/>
      <c r="D4" s="25"/>
      <c r="E4" s="25"/>
    </row>
    <row r="5" spans="1:5" x14ac:dyDescent="0.3">
      <c r="A5" s="27"/>
      <c r="B5" s="28"/>
      <c r="C5" s="29"/>
      <c r="D5" s="28"/>
      <c r="E5" s="28"/>
    </row>
    <row r="6" spans="1:5" x14ac:dyDescent="0.3">
      <c r="A6" s="27"/>
      <c r="B6" s="30" t="s">
        <v>18</v>
      </c>
      <c r="C6" s="30" t="s">
        <v>19</v>
      </c>
      <c r="D6" s="30" t="s">
        <v>20</v>
      </c>
      <c r="E6" s="30" t="s">
        <v>31</v>
      </c>
    </row>
    <row r="7" spans="1:5" x14ac:dyDescent="0.3">
      <c r="A7" s="26" t="s">
        <v>32</v>
      </c>
      <c r="B7" s="31">
        <v>170</v>
      </c>
      <c r="C7" s="31">
        <v>179</v>
      </c>
      <c r="D7" s="31">
        <v>248</v>
      </c>
      <c r="E7" s="32">
        <f t="shared" ref="E7:E15" si="0">SUM(B7:D7)</f>
        <v>597</v>
      </c>
    </row>
    <row r="8" spans="1:5" x14ac:dyDescent="0.3">
      <c r="A8" s="26" t="s">
        <v>33</v>
      </c>
      <c r="B8" s="31">
        <v>9</v>
      </c>
      <c r="C8" s="31">
        <v>126</v>
      </c>
      <c r="D8" s="31">
        <v>380</v>
      </c>
      <c r="E8" s="32">
        <f t="shared" si="0"/>
        <v>515</v>
      </c>
    </row>
    <row r="9" spans="1:5" x14ac:dyDescent="0.3">
      <c r="A9" s="26" t="s">
        <v>34</v>
      </c>
      <c r="B9" s="31">
        <v>1</v>
      </c>
      <c r="C9" s="31">
        <v>100</v>
      </c>
      <c r="D9" s="31">
        <v>130</v>
      </c>
      <c r="E9" s="32">
        <f t="shared" si="0"/>
        <v>231</v>
      </c>
    </row>
    <row r="10" spans="1:5" x14ac:dyDescent="0.3">
      <c r="A10" s="26" t="s">
        <v>35</v>
      </c>
      <c r="B10" s="31">
        <v>0</v>
      </c>
      <c r="C10" s="31">
        <v>53</v>
      </c>
      <c r="D10" s="31">
        <v>75</v>
      </c>
      <c r="E10" s="32">
        <f>SUM(B10:D10)</f>
        <v>128</v>
      </c>
    </row>
    <row r="11" spans="1:5" x14ac:dyDescent="0.3">
      <c r="A11" s="26" t="s">
        <v>36</v>
      </c>
      <c r="B11" s="31">
        <v>0</v>
      </c>
      <c r="C11" s="31">
        <v>69</v>
      </c>
      <c r="D11" s="31">
        <v>59</v>
      </c>
      <c r="E11" s="32">
        <f t="shared" si="0"/>
        <v>128</v>
      </c>
    </row>
    <row r="12" spans="1:5" x14ac:dyDescent="0.3">
      <c r="A12" s="26" t="s">
        <v>37</v>
      </c>
      <c r="B12" s="31">
        <v>0</v>
      </c>
      <c r="C12" s="31">
        <v>41</v>
      </c>
      <c r="D12" s="31">
        <v>29</v>
      </c>
      <c r="E12" s="32">
        <f t="shared" si="0"/>
        <v>70</v>
      </c>
    </row>
    <row r="13" spans="1:5" x14ac:dyDescent="0.3">
      <c r="A13" s="26" t="s">
        <v>38</v>
      </c>
      <c r="B13" s="31">
        <v>2</v>
      </c>
      <c r="C13" s="31">
        <v>7</v>
      </c>
      <c r="D13" s="31">
        <v>54</v>
      </c>
      <c r="E13" s="32">
        <f t="shared" si="0"/>
        <v>63</v>
      </c>
    </row>
    <row r="14" spans="1:5" x14ac:dyDescent="0.3">
      <c r="A14" s="26" t="s">
        <v>39</v>
      </c>
      <c r="B14" s="31">
        <v>6</v>
      </c>
      <c r="C14" s="31">
        <v>8</v>
      </c>
      <c r="D14" s="31">
        <v>10</v>
      </c>
      <c r="E14" s="32">
        <f t="shared" si="0"/>
        <v>24</v>
      </c>
    </row>
    <row r="15" spans="1:5" x14ac:dyDescent="0.3">
      <c r="A15" s="26" t="s">
        <v>40</v>
      </c>
      <c r="B15" s="31">
        <v>0</v>
      </c>
      <c r="C15" s="31">
        <v>8</v>
      </c>
      <c r="D15" s="31">
        <v>7</v>
      </c>
      <c r="E15" s="32">
        <f t="shared" si="0"/>
        <v>15</v>
      </c>
    </row>
    <row r="16" spans="1:5" x14ac:dyDescent="0.3">
      <c r="A16" s="26"/>
      <c r="B16" s="33"/>
      <c r="C16" s="33"/>
      <c r="D16" s="33"/>
      <c r="E16" s="33"/>
    </row>
    <row r="17" spans="1:5" x14ac:dyDescent="0.3">
      <c r="A17" s="24"/>
      <c r="B17" s="32">
        <f>SUM(B7:B16)</f>
        <v>188</v>
      </c>
      <c r="C17" s="32">
        <f>SUM(C7:C16)</f>
        <v>591</v>
      </c>
      <c r="D17" s="32">
        <f>SUM(D7:D16)</f>
        <v>992</v>
      </c>
      <c r="E17" s="32">
        <f>SUM(E7:E16)</f>
        <v>1771</v>
      </c>
    </row>
    <row r="20" spans="1:5" x14ac:dyDescent="0.3">
      <c r="A20" s="15" t="s">
        <v>29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3:F20"/>
  <sheetViews>
    <sheetView workbookViewId="0">
      <selection activeCell="A18" sqref="A18"/>
    </sheetView>
  </sheetViews>
  <sheetFormatPr defaultColWidth="11.5546875" defaultRowHeight="14.4" x14ac:dyDescent="0.3"/>
  <sheetData>
    <row r="3" spans="1:6" x14ac:dyDescent="0.3">
      <c r="A3" s="4" t="s">
        <v>45</v>
      </c>
      <c r="B3" s="4"/>
      <c r="C3" s="4"/>
      <c r="D3" s="4"/>
      <c r="E3" s="4"/>
      <c r="F3" s="4"/>
    </row>
    <row r="4" spans="1:6" x14ac:dyDescent="0.3">
      <c r="A4" s="4" t="s">
        <v>46</v>
      </c>
      <c r="B4" s="4"/>
      <c r="C4" s="4"/>
      <c r="D4" s="4"/>
      <c r="E4" s="4"/>
      <c r="F4" s="4"/>
    </row>
    <row r="5" spans="1:6" x14ac:dyDescent="0.3">
      <c r="A5" s="5"/>
      <c r="B5" s="6"/>
      <c r="C5" s="6"/>
      <c r="D5" s="6"/>
      <c r="E5" s="6"/>
      <c r="F5" s="7"/>
    </row>
    <row r="6" spans="1:6" ht="28.8" x14ac:dyDescent="0.3">
      <c r="A6" s="8" t="s">
        <v>24</v>
      </c>
      <c r="B6" s="6" t="s">
        <v>25</v>
      </c>
      <c r="C6" s="6" t="s">
        <v>26</v>
      </c>
      <c r="D6" s="6" t="s">
        <v>27</v>
      </c>
      <c r="E6" s="6" t="s">
        <v>20</v>
      </c>
      <c r="F6" s="6" t="s">
        <v>10</v>
      </c>
    </row>
    <row r="7" spans="1:6" x14ac:dyDescent="0.3">
      <c r="A7" s="9">
        <v>2007</v>
      </c>
      <c r="B7" s="10">
        <v>12.4</v>
      </c>
      <c r="C7" s="10">
        <v>14.2</v>
      </c>
      <c r="D7" s="10">
        <v>14</v>
      </c>
      <c r="E7" s="10">
        <v>13.6</v>
      </c>
      <c r="F7" s="10">
        <v>13.8</v>
      </c>
    </row>
    <row r="8" spans="1:6" x14ac:dyDescent="0.3">
      <c r="A8" s="9">
        <v>2008</v>
      </c>
      <c r="B8" s="10">
        <v>11.4</v>
      </c>
      <c r="C8" s="10">
        <v>13.7</v>
      </c>
      <c r="D8" s="10">
        <v>13.4</v>
      </c>
      <c r="E8" s="10">
        <v>13</v>
      </c>
      <c r="F8" s="10">
        <v>13.3</v>
      </c>
    </row>
    <row r="9" spans="1:6" x14ac:dyDescent="0.3">
      <c r="A9" s="9">
        <v>2009</v>
      </c>
      <c r="B9" s="10">
        <v>10</v>
      </c>
      <c r="C9" s="10">
        <v>13.2</v>
      </c>
      <c r="D9" s="10">
        <v>12.8</v>
      </c>
      <c r="E9" s="10">
        <v>13.3</v>
      </c>
      <c r="F9" s="10">
        <v>13.1</v>
      </c>
    </row>
    <row r="10" spans="1:6" x14ac:dyDescent="0.3">
      <c r="A10" s="9">
        <v>2010</v>
      </c>
      <c r="B10" s="10">
        <v>9.4</v>
      </c>
      <c r="C10" s="10">
        <v>14</v>
      </c>
      <c r="D10" s="10">
        <v>13.6</v>
      </c>
      <c r="E10" s="10">
        <v>12.8</v>
      </c>
      <c r="F10" s="10">
        <v>13.2</v>
      </c>
    </row>
    <row r="11" spans="1:6" x14ac:dyDescent="0.3">
      <c r="A11" s="9">
        <v>2011</v>
      </c>
      <c r="B11" s="10">
        <v>7.9</v>
      </c>
      <c r="C11" s="10">
        <v>11.8</v>
      </c>
      <c r="D11" s="10">
        <v>11.5</v>
      </c>
      <c r="E11" s="10">
        <v>11.7</v>
      </c>
      <c r="F11" s="10">
        <v>11.6</v>
      </c>
    </row>
    <row r="12" spans="1:6" x14ac:dyDescent="0.3">
      <c r="A12" s="9">
        <v>2012</v>
      </c>
      <c r="B12" s="10">
        <v>8.1</v>
      </c>
      <c r="C12" s="10">
        <v>11.4</v>
      </c>
      <c r="D12" s="10">
        <v>11.1</v>
      </c>
      <c r="E12" s="10">
        <v>11.4</v>
      </c>
      <c r="F12" s="10">
        <v>11.2</v>
      </c>
    </row>
    <row r="13" spans="1:6" x14ac:dyDescent="0.3">
      <c r="A13" s="9">
        <v>2013</v>
      </c>
      <c r="B13" s="10">
        <v>8.1999999999999993</v>
      </c>
      <c r="C13" s="10">
        <v>11.4</v>
      </c>
      <c r="D13" s="10">
        <v>11.2</v>
      </c>
      <c r="E13" s="10">
        <v>11</v>
      </c>
      <c r="F13" s="10">
        <v>11</v>
      </c>
    </row>
    <row r="14" spans="1:6" x14ac:dyDescent="0.3">
      <c r="A14" s="9">
        <v>2014</v>
      </c>
      <c r="B14" s="10">
        <v>8.1999999999999993</v>
      </c>
      <c r="C14" s="10">
        <v>10.9</v>
      </c>
      <c r="D14" s="10">
        <v>10.6</v>
      </c>
      <c r="E14" s="10">
        <v>11.3</v>
      </c>
      <c r="F14" s="10">
        <v>11</v>
      </c>
    </row>
    <row r="15" spans="1:6" x14ac:dyDescent="0.3">
      <c r="A15" s="9">
        <v>2015</v>
      </c>
      <c r="B15" s="10">
        <v>8.1</v>
      </c>
      <c r="C15" s="10">
        <v>11</v>
      </c>
      <c r="D15" s="10">
        <v>10.7</v>
      </c>
      <c r="E15" s="10">
        <v>11.1</v>
      </c>
      <c r="F15" s="10">
        <v>11</v>
      </c>
    </row>
    <row r="16" spans="1:6" x14ac:dyDescent="0.3">
      <c r="A16" s="9">
        <v>2016</v>
      </c>
      <c r="B16" s="10">
        <v>8.8000000000000007</v>
      </c>
      <c r="C16" s="10">
        <v>10.9</v>
      </c>
      <c r="D16" s="10">
        <v>10.7</v>
      </c>
      <c r="E16" s="10">
        <v>10.8</v>
      </c>
      <c r="F16" s="10">
        <v>10.7</v>
      </c>
    </row>
    <row r="17" spans="1:6" x14ac:dyDescent="0.3">
      <c r="A17" s="9">
        <v>2017</v>
      </c>
      <c r="B17" s="10">
        <v>9</v>
      </c>
      <c r="C17" s="10">
        <v>9.9</v>
      </c>
      <c r="D17" s="10">
        <v>9.8000000000000007</v>
      </c>
      <c r="E17" s="10">
        <v>10</v>
      </c>
      <c r="F17" s="10">
        <v>9.9</v>
      </c>
    </row>
    <row r="18" spans="1:6" x14ac:dyDescent="0.3">
      <c r="A18" s="9">
        <v>2018</v>
      </c>
      <c r="B18" s="10">
        <v>10.199999999999999</v>
      </c>
      <c r="C18" s="10">
        <v>10.199999999999999</v>
      </c>
      <c r="D18" s="10">
        <v>10.199999999999999</v>
      </c>
      <c r="E18" s="10">
        <v>9.3000000000000007</v>
      </c>
      <c r="F18" s="10">
        <v>10</v>
      </c>
    </row>
    <row r="20" spans="1:6" x14ac:dyDescent="0.3">
      <c r="A20" s="15" t="s">
        <v>29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5"/>
  <sheetViews>
    <sheetView workbookViewId="0">
      <selection activeCell="D12" sqref="D12"/>
    </sheetView>
  </sheetViews>
  <sheetFormatPr defaultColWidth="10.88671875" defaultRowHeight="14.4" x14ac:dyDescent="0.3"/>
  <cols>
    <col min="1" max="1" width="56.33203125" style="2" bestFit="1" customWidth="1"/>
    <col min="2" max="2" width="14.5546875" style="2" bestFit="1" customWidth="1"/>
    <col min="3" max="3" width="14.44140625" style="2" bestFit="1" customWidth="1"/>
    <col min="4" max="4" width="14.21875" style="2" bestFit="1" customWidth="1"/>
    <col min="5" max="8" width="10.88671875" style="2"/>
    <col min="9" max="10" width="14.44140625" style="2" bestFit="1" customWidth="1"/>
    <col min="11" max="16384" width="10.88671875" style="2"/>
  </cols>
  <sheetData>
    <row r="1" spans="1:4" x14ac:dyDescent="0.3">
      <c r="A1" s="11" t="s">
        <v>53</v>
      </c>
      <c r="B1"/>
      <c r="C1"/>
      <c r="D1"/>
    </row>
    <row r="2" spans="1:4" x14ac:dyDescent="0.3">
      <c r="A2" s="53"/>
      <c r="B2" s="53"/>
      <c r="C2" s="58"/>
      <c r="D2" s="58"/>
    </row>
    <row r="3" spans="1:4" x14ac:dyDescent="0.3">
      <c r="A3" s="53"/>
      <c r="B3" s="54" t="s">
        <v>28</v>
      </c>
      <c r="C3" s="54"/>
      <c r="D3" s="53"/>
    </row>
    <row r="4" spans="1:4" x14ac:dyDescent="0.3">
      <c r="A4" s="49" t="s">
        <v>34</v>
      </c>
      <c r="B4" s="55">
        <v>24</v>
      </c>
      <c r="C4" s="55"/>
      <c r="D4" s="49"/>
    </row>
    <row r="5" spans="1:4" x14ac:dyDescent="0.3">
      <c r="A5" s="49" t="s">
        <v>32</v>
      </c>
      <c r="B5" s="55">
        <v>13</v>
      </c>
      <c r="C5" s="55"/>
      <c r="D5" s="49"/>
    </row>
    <row r="6" spans="1:4" x14ac:dyDescent="0.3">
      <c r="A6" s="49" t="s">
        <v>35</v>
      </c>
      <c r="B6" s="55">
        <v>9</v>
      </c>
      <c r="C6" s="55"/>
      <c r="D6" s="49"/>
    </row>
    <row r="7" spans="1:4" x14ac:dyDescent="0.3">
      <c r="A7" s="49" t="s">
        <v>54</v>
      </c>
      <c r="B7" s="55">
        <v>4</v>
      </c>
      <c r="C7" s="56"/>
      <c r="D7" s="49"/>
    </row>
    <row r="8" spans="1:4" x14ac:dyDescent="0.3">
      <c r="A8" s="49" t="s">
        <v>36</v>
      </c>
      <c r="B8" s="55">
        <v>3</v>
      </c>
      <c r="C8" s="55"/>
      <c r="D8" s="49"/>
    </row>
    <row r="9" spans="1:4" x14ac:dyDescent="0.3">
      <c r="A9" s="49" t="s">
        <v>40</v>
      </c>
      <c r="B9" s="55">
        <v>3</v>
      </c>
      <c r="C9" s="55"/>
      <c r="D9" s="49"/>
    </row>
    <row r="10" spans="1:4" x14ac:dyDescent="0.3">
      <c r="A10" s="49" t="s">
        <v>55</v>
      </c>
      <c r="B10" s="55">
        <v>3</v>
      </c>
      <c r="C10" s="55"/>
      <c r="D10" s="49"/>
    </row>
    <row r="11" spans="1:4" x14ac:dyDescent="0.3">
      <c r="A11" s="49" t="s">
        <v>33</v>
      </c>
      <c r="B11" s="55">
        <v>1</v>
      </c>
      <c r="C11" s="55"/>
      <c r="D11" s="49"/>
    </row>
    <row r="12" spans="1:4" x14ac:dyDescent="0.3">
      <c r="A12" s="53" t="s">
        <v>10</v>
      </c>
      <c r="B12" s="54">
        <f>SUM(B4:B11)</f>
        <v>60</v>
      </c>
      <c r="C12" s="54"/>
      <c r="D12" s="53"/>
    </row>
    <row r="13" spans="1:4" x14ac:dyDescent="0.3">
      <c r="A13" s="12"/>
      <c r="B13" s="13"/>
      <c r="C13" s="23"/>
    </row>
    <row r="14" spans="1:4" x14ac:dyDescent="0.3">
      <c r="A14" s="12"/>
      <c r="B14" s="13"/>
      <c r="C14" s="23"/>
    </row>
    <row r="15" spans="1:4" x14ac:dyDescent="0.3">
      <c r="A15" s="12"/>
      <c r="B15" s="13"/>
      <c r="C15" s="23"/>
    </row>
    <row r="16" spans="1:4" x14ac:dyDescent="0.3">
      <c r="A16"/>
      <c r="B16"/>
      <c r="C16"/>
      <c r="D16"/>
    </row>
    <row r="17" spans="1:4" x14ac:dyDescent="0.3">
      <c r="A17" s="11" t="s">
        <v>56</v>
      </c>
      <c r="B17"/>
      <c r="C17"/>
      <c r="D17"/>
    </row>
    <row r="18" spans="1:4" x14ac:dyDescent="0.3">
      <c r="A18" s="57"/>
      <c r="B18"/>
      <c r="C18"/>
      <c r="D18"/>
    </row>
    <row r="19" spans="1:4" x14ac:dyDescent="0.3">
      <c r="A19" s="24"/>
      <c r="B19" s="41" t="s">
        <v>28</v>
      </c>
      <c r="C19" s="41"/>
      <c r="D19"/>
    </row>
    <row r="20" spans="1:4" x14ac:dyDescent="0.3">
      <c r="A20" s="27" t="s">
        <v>13</v>
      </c>
      <c r="B20" s="14">
        <v>20</v>
      </c>
      <c r="C20" s="14"/>
      <c r="D20"/>
    </row>
    <row r="21" spans="1:4" x14ac:dyDescent="0.3">
      <c r="A21" s="27" t="s">
        <v>57</v>
      </c>
      <c r="B21" s="14">
        <v>14</v>
      </c>
      <c r="C21" s="14"/>
      <c r="D21"/>
    </row>
    <row r="22" spans="1:4" x14ac:dyDescent="0.3">
      <c r="A22" s="27" t="s">
        <v>12</v>
      </c>
      <c r="B22" s="14">
        <v>6</v>
      </c>
      <c r="C22" s="14"/>
      <c r="D22"/>
    </row>
    <row r="23" spans="1:4" x14ac:dyDescent="0.3">
      <c r="A23" s="27" t="s">
        <v>15</v>
      </c>
      <c r="B23" s="14">
        <v>5</v>
      </c>
      <c r="C23" s="14"/>
      <c r="D23"/>
    </row>
    <row r="24" spans="1:4" x14ac:dyDescent="0.3">
      <c r="A24" s="27" t="s">
        <v>58</v>
      </c>
      <c r="B24" s="14">
        <v>15</v>
      </c>
      <c r="C24" s="14"/>
      <c r="D24"/>
    </row>
    <row r="25" spans="1:4" x14ac:dyDescent="0.3">
      <c r="A25" s="24" t="s">
        <v>52</v>
      </c>
      <c r="B25" s="41">
        <f>SUM(B20:B24)</f>
        <v>60</v>
      </c>
      <c r="C25" s="41"/>
      <c r="D25"/>
    </row>
    <row r="26" spans="1:4" x14ac:dyDescent="0.3">
      <c r="A26" s="27"/>
      <c r="B26"/>
      <c r="C26"/>
      <c r="D26"/>
    </row>
    <row r="27" spans="1:4" x14ac:dyDescent="0.3">
      <c r="A27" s="27"/>
      <c r="B27"/>
      <c r="C27"/>
      <c r="D27"/>
    </row>
    <row r="35" spans="1:1" x14ac:dyDescent="0.3">
      <c r="A35" s="42" t="s">
        <v>29</v>
      </c>
    </row>
  </sheetData>
  <mergeCells count="1">
    <mergeCell ref="C2:D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1. Top 10 fleets of the world</vt:lpstr>
      <vt:lpstr>2. Total fleet development</vt:lpstr>
      <vt:lpstr>3. Fleet composition</vt:lpstr>
      <vt:lpstr>4. Average age development</vt:lpstr>
      <vt:lpstr>5. og 6. Orderbook</vt:lpstr>
    </vt:vector>
  </TitlesOfParts>
  <Company>Norges Rederiforbund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Hanne E. Kolstad</dc:creator>
  <cp:lastModifiedBy>Jonas</cp:lastModifiedBy>
  <cp:lastPrinted>2017-11-22T13:37:08Z</cp:lastPrinted>
  <dcterms:created xsi:type="dcterms:W3CDTF">2017-05-02T08:47:05Z</dcterms:created>
  <dcterms:modified xsi:type="dcterms:W3CDTF">2018-03-12T12:55:22Z</dcterms:modified>
</cp:coreProperties>
</file>